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Route Sheet" sheetId="1" r:id="rId1"/>
    <sheet name="Revision Hist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<sst xmlns="http://schemas.openxmlformats.org/spreadsheetml/2006/main" count="189" uniqueCount="103">
  <si>
    <t>R</t>
  </si>
  <si>
    <t>L</t>
  </si>
  <si>
    <t>--</t>
  </si>
  <si>
    <t>-----</t>
  </si>
  <si>
    <t>C</t>
  </si>
  <si>
    <t xml:space="preserve">         </t>
  </si>
  <si>
    <t xml:space="preserve">CUM </t>
  </si>
  <si>
    <t>NEXT</t>
  </si>
  <si>
    <t>DIST.</t>
  </si>
  <si>
    <t>TURN</t>
  </si>
  <si>
    <t xml:space="preserve"> </t>
  </si>
  <si>
    <t>Sierra Madre</t>
  </si>
  <si>
    <t>Glendora Mountain Road</t>
  </si>
  <si>
    <t>Continue on Glendora Mountain</t>
  </si>
  <si>
    <t>Glendora Ridge Road</t>
  </si>
  <si>
    <t>Chain Link Fence - Regroup Point</t>
  </si>
  <si>
    <t xml:space="preserve">  at Fire Station</t>
  </si>
  <si>
    <t>U</t>
  </si>
  <si>
    <t>Downhill on Mt. Baldy Rd.</t>
  </si>
  <si>
    <t>Mills Ave.</t>
  </si>
  <si>
    <t xml:space="preserve">  Elevation: 4,527 Feet</t>
  </si>
  <si>
    <t>Cow Canyon Saddle - Regroup Point</t>
  </si>
  <si>
    <t>Anaheim, CA 92807-2229</t>
  </si>
  <si>
    <t>5701 E. La Palma Ave</t>
  </si>
  <si>
    <t xml:space="preserve">Start: </t>
  </si>
  <si>
    <t>Carl's Junior</t>
  </si>
  <si>
    <t xml:space="preserve">La Palma </t>
  </si>
  <si>
    <t>Lakeview</t>
  </si>
  <si>
    <t>Bastanchury</t>
  </si>
  <si>
    <t>Valley View</t>
  </si>
  <si>
    <t>Brooklyn</t>
  </si>
  <si>
    <t>Prospect</t>
  </si>
  <si>
    <t>Wabash</t>
  </si>
  <si>
    <t>Rose</t>
  </si>
  <si>
    <t>Valencia</t>
  </si>
  <si>
    <t>Carbon Canyon</t>
  </si>
  <si>
    <t>Village Loop / Santa Clara</t>
  </si>
  <si>
    <t>-</t>
  </si>
  <si>
    <t>Water Stop - McDonalds on Left</t>
  </si>
  <si>
    <t xml:space="preserve"> ----</t>
  </si>
  <si>
    <t>Chino Hills Parkway / Phillips Ranch</t>
  </si>
  <si>
    <t>Rancheros / Temple</t>
  </si>
  <si>
    <t>Fairplex</t>
  </si>
  <si>
    <t xml:space="preserve">McKinley </t>
  </si>
  <si>
    <t>Fairplex - Past Pomona Roadway</t>
  </si>
  <si>
    <t>Puddingstone</t>
  </si>
  <si>
    <t>Water Stop - McDonalds on Right</t>
  </si>
  <si>
    <t>East Foothill / East Alosta</t>
  </si>
  <si>
    <t xml:space="preserve">East Alosta  </t>
  </si>
  <si>
    <t>Brea Canyon Road</t>
  </si>
  <si>
    <t>Central / State College</t>
  </si>
  <si>
    <t>E Birch</t>
  </si>
  <si>
    <t xml:space="preserve">San Dimas </t>
  </si>
  <si>
    <t>Mt. Baldy Rd. - Water Stop on Left</t>
  </si>
  <si>
    <t>Compromise Line</t>
  </si>
  <si>
    <t>Valley Center</t>
  </si>
  <si>
    <t>Date</t>
  </si>
  <si>
    <t>Description</t>
  </si>
  <si>
    <t>Designed by Chuck Bramwell and Mike Burns</t>
  </si>
  <si>
    <t>A Big Thanks to Lisa Kenford and Frank Neal</t>
  </si>
  <si>
    <t>Mission</t>
  </si>
  <si>
    <t>Humane Way</t>
  </si>
  <si>
    <t>Valley / Holt</t>
  </si>
  <si>
    <t>Holt / Valley</t>
  </si>
  <si>
    <t>Mission / Diamond Bar Blvd.</t>
  </si>
  <si>
    <t>A Big Thanks to Lisa Kenford, Frank Neal, and</t>
  </si>
  <si>
    <t xml:space="preserve">  Lorraine Gersitz</t>
  </si>
  <si>
    <t>Redesigned by Chuck Bramwell based on Lorraine Gersitz's suggestions</t>
  </si>
  <si>
    <t>Temple to Mission to Humane Way to Valley to Fairplex to McKinley going out</t>
  </si>
  <si>
    <t>Baseline to Fruit to White to MicKinley coming back</t>
  </si>
  <si>
    <t>Lunch stop at McDonald's on Mutchinson</t>
  </si>
  <si>
    <t>Fairplex to Holt / Valley to Humane Way to Mission which turns into Diamond Bar Blvd.</t>
  </si>
  <si>
    <t xml:space="preserve">Mileage went from 107.9 down to 98.2 </t>
  </si>
  <si>
    <t>Found that there weren't any Fast Food Options on Baseline on the way back to McDonald's RS2</t>
  </si>
  <si>
    <t xml:space="preserve">  2/20/03</t>
  </si>
  <si>
    <t xml:space="preserve">Designed by Chuck Bramwell and Mike Burns </t>
  </si>
  <si>
    <t>3/19/03 Bikelog has Actual Mileage Readings</t>
  </si>
  <si>
    <t>New Lunch Stop added 4/21/03</t>
  </si>
  <si>
    <t>New Return with New Lunch Stop added 7/17/04</t>
  </si>
  <si>
    <t>Orange Grove</t>
  </si>
  <si>
    <t>McKinley</t>
  </si>
  <si>
    <t>San Bernardino / Gibbs</t>
  </si>
  <si>
    <t>Lunch Stop - Carl's Jr. on Right</t>
  </si>
  <si>
    <t>Indian Hill</t>
  </si>
  <si>
    <t>San Jose</t>
  </si>
  <si>
    <t>College</t>
  </si>
  <si>
    <t>Foothill Blvd.</t>
  </si>
  <si>
    <t>Mount Baldy Ski Lift Option</t>
  </si>
  <si>
    <t>Parking Lot above Ski Lift Sign</t>
  </si>
  <si>
    <t>Mount Baldy Ski Lift Sign</t>
  </si>
  <si>
    <t>Manker Flats Campground</t>
  </si>
  <si>
    <t>Snack Bar on Right</t>
  </si>
  <si>
    <t>San Antonio Falls Road on Left</t>
  </si>
  <si>
    <t>Snow Crest Inn on Left - Phone Booth</t>
  </si>
  <si>
    <t>Elevation 5,000 Feet Sign</t>
  </si>
  <si>
    <t>Towards Mount Baldy Ski Lifts: 3 Miles</t>
  </si>
  <si>
    <t>Mount Baldy Rest Area - Rest Rooms</t>
  </si>
  <si>
    <t>Mt. Baldy Rd. - Water Stop on Right</t>
  </si>
  <si>
    <t xml:space="preserve">  Thanks to Mark Parish</t>
  </si>
  <si>
    <t>Ski Lift Option added 7/17/04 by Chuck Bramwell</t>
  </si>
  <si>
    <t>2013 Feet in 4.6 Miles = 8.3% Average Gradient</t>
  </si>
  <si>
    <t>MOUNT BALDY CENTURY</t>
  </si>
  <si>
    <t>With Ski Lift Option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</si>
</sst>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[$-409]dddd\,\ mmmm\ dd\,\ yyyy"/>
    <numFmt numFmtId="167" formatCode="m/d/yy;@"/>
  </numFmts>
  <fonts count="10">
    <font>
      <sz val="10"/>
      <name val="Arial"/>
      <family val="0"/>
    </font>
    <font>
      <sz val="10"/>
      <name val="Bookman Old Style"/>
      <family val="1"/>
    </font>
    <font>
      <sz val="10"/>
      <name val="Comic Sans MS"/>
      <family val="4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 quotePrefix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19050</xdr:rowOff>
    </xdr:from>
    <xdr:to>
      <xdr:col>4</xdr:col>
      <xdr:colOff>114300</xdr:colOff>
      <xdr:row>54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905250" y="19050"/>
          <a:ext cx="9525" cy="10420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H3" sqref="H3"/>
    </sheetView>
  </sheetViews>
  <sheetFormatPr defaultColWidth="9.140625" defaultRowHeight="15" customHeight="1"/>
  <cols>
    <col min="1" max="1" width="2.8515625" style="12" customWidth="1"/>
    <col min="2" max="2" width="7.421875" style="13" customWidth="1"/>
    <col min="3" max="3" width="38.140625" style="16" customWidth="1"/>
    <col min="4" max="4" width="8.57421875" style="15" customWidth="1"/>
    <col min="5" max="5" width="3.28125" style="12" customWidth="1"/>
    <col min="6" max="6" width="2.8515625" style="12" customWidth="1"/>
    <col min="7" max="7" width="7.57421875" style="15" customWidth="1"/>
    <col min="8" max="8" width="38.00390625" style="16" customWidth="1"/>
    <col min="9" max="9" width="8.57421875" style="15" customWidth="1"/>
    <col min="10" max="16384" width="9.140625" style="16" customWidth="1"/>
  </cols>
  <sheetData>
    <row r="1" spans="3:8" ht="15" customHeight="1">
      <c r="C1" s="14" t="s">
        <v>101</v>
      </c>
      <c r="E1" s="12" t="s">
        <v>10</v>
      </c>
      <c r="H1" s="14" t="s">
        <v>101</v>
      </c>
    </row>
    <row r="2" spans="1:8" ht="15" customHeight="1">
      <c r="A2" s="12" t="s">
        <v>10</v>
      </c>
      <c r="B2" s="13" t="s">
        <v>10</v>
      </c>
      <c r="C2" s="14" t="s">
        <v>102</v>
      </c>
      <c r="H2" s="14" t="s">
        <v>102</v>
      </c>
    </row>
    <row r="3" spans="1:8" ht="15" customHeight="1">
      <c r="A3" s="17" t="s">
        <v>24</v>
      </c>
      <c r="C3" s="18" t="s">
        <v>25</v>
      </c>
      <c r="H3" s="14"/>
    </row>
    <row r="4" spans="1:8" ht="15" customHeight="1">
      <c r="A4" s="17"/>
      <c r="C4" s="18" t="s">
        <v>23</v>
      </c>
      <c r="H4" s="14"/>
    </row>
    <row r="5" ht="15" customHeight="1">
      <c r="C5" s="18" t="s">
        <v>22</v>
      </c>
    </row>
    <row r="6" ht="15" customHeight="1">
      <c r="C6" s="18"/>
    </row>
    <row r="7" spans="1:9" ht="15" customHeight="1">
      <c r="A7" s="12" t="s">
        <v>5</v>
      </c>
      <c r="B7" s="19" t="s">
        <v>6</v>
      </c>
      <c r="C7" s="18"/>
      <c r="D7" s="19" t="s">
        <v>7</v>
      </c>
      <c r="G7" s="19" t="s">
        <v>6</v>
      </c>
      <c r="H7" s="18"/>
      <c r="I7" s="19" t="s">
        <v>7</v>
      </c>
    </row>
    <row r="8" spans="2:9" ht="15" customHeight="1">
      <c r="B8" s="19" t="s">
        <v>8</v>
      </c>
      <c r="C8" s="18"/>
      <c r="D8" s="19" t="s">
        <v>9</v>
      </c>
      <c r="G8" s="19" t="s">
        <v>8</v>
      </c>
      <c r="H8" s="18"/>
      <c r="I8" s="19" t="s">
        <v>9</v>
      </c>
    </row>
    <row r="9" spans="1:9" ht="15" customHeight="1">
      <c r="A9" s="12" t="s">
        <v>0</v>
      </c>
      <c r="B9" s="13">
        <v>0</v>
      </c>
      <c r="C9" s="16" t="s">
        <v>26</v>
      </c>
      <c r="D9" s="15">
        <v>1.6</v>
      </c>
      <c r="G9" s="13"/>
      <c r="H9" s="14" t="s">
        <v>87</v>
      </c>
      <c r="I9" s="13"/>
    </row>
    <row r="10" spans="1:9" ht="15" customHeight="1">
      <c r="A10" s="12" t="s">
        <v>0</v>
      </c>
      <c r="B10" s="13">
        <f aca="true" t="shared" si="0" ref="B10:B19">B9+D9</f>
        <v>1.6</v>
      </c>
      <c r="C10" s="16" t="s">
        <v>27</v>
      </c>
      <c r="D10" s="15">
        <v>2.8</v>
      </c>
      <c r="G10" s="13"/>
      <c r="H10" s="27" t="s">
        <v>100</v>
      </c>
      <c r="I10" s="13"/>
    </row>
    <row r="11" spans="1:9" ht="15" customHeight="1">
      <c r="A11" s="12" t="s">
        <v>1</v>
      </c>
      <c r="B11" s="13">
        <f t="shared" si="0"/>
        <v>4.4</v>
      </c>
      <c r="C11" s="16" t="s">
        <v>28</v>
      </c>
      <c r="D11" s="15">
        <v>1</v>
      </c>
      <c r="F11" s="12" t="s">
        <v>2</v>
      </c>
      <c r="G11" s="13">
        <f>B43+0.9</f>
        <v>57.2</v>
      </c>
      <c r="H11" s="16" t="s">
        <v>96</v>
      </c>
      <c r="I11" s="13"/>
    </row>
    <row r="12" spans="1:9" ht="15" customHeight="1">
      <c r="A12" s="12" t="s">
        <v>0</v>
      </c>
      <c r="B12" s="13">
        <f t="shared" si="0"/>
        <v>5.4</v>
      </c>
      <c r="C12" s="16" t="s">
        <v>29</v>
      </c>
      <c r="D12" s="15">
        <v>0.3</v>
      </c>
      <c r="F12" s="12" t="s">
        <v>1</v>
      </c>
      <c r="G12" s="13">
        <f>B43+D43</f>
        <v>57.900000000000006</v>
      </c>
      <c r="H12" s="25" t="s">
        <v>95</v>
      </c>
      <c r="I12" s="15">
        <v>3</v>
      </c>
    </row>
    <row r="13" spans="1:9" ht="15" customHeight="1">
      <c r="A13" s="12" t="s">
        <v>1</v>
      </c>
      <c r="B13" s="13">
        <f t="shared" si="0"/>
        <v>5.7</v>
      </c>
      <c r="C13" s="16" t="s">
        <v>30</v>
      </c>
      <c r="D13" s="15">
        <v>0.5</v>
      </c>
      <c r="F13" s="12" t="s">
        <v>2</v>
      </c>
      <c r="G13" s="13">
        <f>B43+1.7</f>
        <v>58.00000000000001</v>
      </c>
      <c r="H13" s="16" t="s">
        <v>94</v>
      </c>
      <c r="I13" s="13"/>
    </row>
    <row r="14" spans="1:9" ht="15" customHeight="1">
      <c r="A14" s="12" t="s">
        <v>0</v>
      </c>
      <c r="B14" s="13">
        <f t="shared" si="0"/>
        <v>6.2</v>
      </c>
      <c r="C14" s="16" t="s">
        <v>31</v>
      </c>
      <c r="D14" s="15">
        <v>0.3</v>
      </c>
      <c r="F14" s="12" t="s">
        <v>2</v>
      </c>
      <c r="G14" s="13">
        <f>B43+3.9</f>
        <v>60.2</v>
      </c>
      <c r="H14" s="16" t="s">
        <v>93</v>
      </c>
      <c r="I14" s="13"/>
    </row>
    <row r="15" spans="1:9" ht="15" customHeight="1">
      <c r="A15" s="12" t="s">
        <v>1</v>
      </c>
      <c r="B15" s="13">
        <f t="shared" si="0"/>
        <v>6.5</v>
      </c>
      <c r="C15" s="16" t="s">
        <v>32</v>
      </c>
      <c r="D15" s="15">
        <v>0.3</v>
      </c>
      <c r="F15" s="12" t="s">
        <v>2</v>
      </c>
      <c r="G15" s="13">
        <f>B43+4</f>
        <v>60.300000000000004</v>
      </c>
      <c r="H15" s="16" t="s">
        <v>90</v>
      </c>
      <c r="I15" s="13"/>
    </row>
    <row r="16" spans="1:9" ht="15" customHeight="1">
      <c r="A16" s="12" t="s">
        <v>0</v>
      </c>
      <c r="B16" s="13">
        <f t="shared" si="0"/>
        <v>6.8</v>
      </c>
      <c r="C16" s="16" t="s">
        <v>33</v>
      </c>
      <c r="D16" s="15">
        <v>0.9</v>
      </c>
      <c r="F16" s="12" t="s">
        <v>2</v>
      </c>
      <c r="G16" s="13">
        <f>B43+4.2</f>
        <v>60.50000000000001</v>
      </c>
      <c r="H16" s="16" t="s">
        <v>91</v>
      </c>
      <c r="I16" s="13"/>
    </row>
    <row r="17" spans="1:9" ht="15" customHeight="1">
      <c r="A17" s="12" t="s">
        <v>0</v>
      </c>
      <c r="B17" s="13">
        <f t="shared" si="0"/>
        <v>7.7</v>
      </c>
      <c r="C17" s="16" t="s">
        <v>34</v>
      </c>
      <c r="D17" s="15">
        <v>0.4</v>
      </c>
      <c r="F17" s="12" t="s">
        <v>2</v>
      </c>
      <c r="G17" s="13">
        <f>B43+4.2</f>
        <v>60.50000000000001</v>
      </c>
      <c r="H17" s="16" t="s">
        <v>92</v>
      </c>
      <c r="I17" s="13"/>
    </row>
    <row r="18" spans="1:9" ht="15" customHeight="1">
      <c r="A18" s="12" t="s">
        <v>0</v>
      </c>
      <c r="B18" s="13">
        <f t="shared" si="0"/>
        <v>8.1</v>
      </c>
      <c r="C18" s="16" t="s">
        <v>35</v>
      </c>
      <c r="D18" s="15">
        <v>8.3</v>
      </c>
      <c r="F18" s="12" t="s">
        <v>1</v>
      </c>
      <c r="G18" s="13">
        <f>B43+4.6</f>
        <v>60.900000000000006</v>
      </c>
      <c r="H18" s="16" t="s">
        <v>89</v>
      </c>
      <c r="I18" s="15">
        <v>0.2</v>
      </c>
    </row>
    <row r="19" spans="1:9" ht="15" customHeight="1">
      <c r="A19" s="12" t="s">
        <v>1</v>
      </c>
      <c r="B19" s="13">
        <f t="shared" si="0"/>
        <v>16.4</v>
      </c>
      <c r="C19" s="26" t="s">
        <v>40</v>
      </c>
      <c r="D19" s="15">
        <v>4.2</v>
      </c>
      <c r="F19" s="12" t="s">
        <v>2</v>
      </c>
      <c r="G19" s="13">
        <f>B43+4.8</f>
        <v>61.1</v>
      </c>
      <c r="H19" s="16" t="s">
        <v>88</v>
      </c>
      <c r="I19" s="13"/>
    </row>
    <row r="20" spans="1:9" ht="15" customHeight="1">
      <c r="A20" s="12" t="s">
        <v>37</v>
      </c>
      <c r="B20" s="13">
        <v>17</v>
      </c>
      <c r="C20" s="23" t="s">
        <v>38</v>
      </c>
      <c r="D20" s="15" t="s">
        <v>39</v>
      </c>
      <c r="F20" s="12" t="s">
        <v>17</v>
      </c>
      <c r="G20" s="13">
        <f>B43+4.8</f>
        <v>61.1</v>
      </c>
      <c r="H20" s="16" t="s">
        <v>18</v>
      </c>
      <c r="I20" s="13">
        <v>4.8</v>
      </c>
    </row>
    <row r="21" spans="1:9" ht="15" customHeight="1">
      <c r="A21" s="12" t="s">
        <v>1</v>
      </c>
      <c r="B21" s="13">
        <f>B19+D19</f>
        <v>20.599999999999998</v>
      </c>
      <c r="C21" s="16" t="s">
        <v>36</v>
      </c>
      <c r="D21" s="15">
        <v>1.2</v>
      </c>
      <c r="G21" s="13"/>
      <c r="I21" s="13"/>
    </row>
    <row r="22" spans="1:8" ht="15" customHeight="1">
      <c r="A22" s="12" t="s">
        <v>1</v>
      </c>
      <c r="B22" s="13">
        <f aca="true" t="shared" si="1" ref="B22:B32">B21+D21</f>
        <v>21.799999999999997</v>
      </c>
      <c r="C22" s="16" t="s">
        <v>41</v>
      </c>
      <c r="D22" s="15">
        <v>0.7</v>
      </c>
      <c r="F22" s="12" t="s">
        <v>0</v>
      </c>
      <c r="G22" s="13">
        <f>G20+I20</f>
        <v>65.9</v>
      </c>
      <c r="H22" s="18" t="s">
        <v>97</v>
      </c>
    </row>
    <row r="23" spans="1:9" ht="15" customHeight="1">
      <c r="A23" s="12" t="s">
        <v>0</v>
      </c>
      <c r="B23" s="13">
        <f t="shared" si="1"/>
        <v>22.499999999999996</v>
      </c>
      <c r="C23" s="16" t="s">
        <v>60</v>
      </c>
      <c r="D23" s="15">
        <v>1</v>
      </c>
      <c r="G23" s="13"/>
      <c r="H23" s="18" t="s">
        <v>16</v>
      </c>
      <c r="I23" s="20"/>
    </row>
    <row r="24" spans="1:9" ht="15" customHeight="1">
      <c r="A24" s="12" t="s">
        <v>1</v>
      </c>
      <c r="B24" s="13">
        <f t="shared" si="1"/>
        <v>23.499999999999996</v>
      </c>
      <c r="C24" s="16" t="s">
        <v>61</v>
      </c>
      <c r="D24" s="15">
        <v>0.6</v>
      </c>
      <c r="F24" s="12" t="s">
        <v>2</v>
      </c>
      <c r="G24" s="13">
        <f>G22</f>
        <v>65.9</v>
      </c>
      <c r="H24" s="16" t="s">
        <v>18</v>
      </c>
      <c r="I24" s="15">
        <v>7.9</v>
      </c>
    </row>
    <row r="25" spans="1:9" ht="15" customHeight="1">
      <c r="A25" s="12" t="s">
        <v>0</v>
      </c>
      <c r="B25" s="13">
        <f t="shared" si="1"/>
        <v>24.099999999999998</v>
      </c>
      <c r="C25" s="16" t="s">
        <v>62</v>
      </c>
      <c r="D25" s="15">
        <v>0.2</v>
      </c>
      <c r="F25" s="12" t="s">
        <v>1</v>
      </c>
      <c r="G25" s="13">
        <f>G24+I24</f>
        <v>73.80000000000001</v>
      </c>
      <c r="H25" s="16" t="s">
        <v>19</v>
      </c>
      <c r="I25" s="15">
        <v>2.2</v>
      </c>
    </row>
    <row r="26" spans="1:9" ht="15" customHeight="1">
      <c r="A26" s="12" t="s">
        <v>1</v>
      </c>
      <c r="B26" s="13">
        <f t="shared" si="1"/>
        <v>24.299999999999997</v>
      </c>
      <c r="C26" s="16" t="s">
        <v>42</v>
      </c>
      <c r="D26" s="15">
        <v>2</v>
      </c>
      <c r="F26" s="12" t="s">
        <v>0</v>
      </c>
      <c r="G26" s="13">
        <f>G25+I25</f>
        <v>76.00000000000001</v>
      </c>
      <c r="H26" s="16" t="s">
        <v>86</v>
      </c>
      <c r="I26" s="15">
        <v>0.5</v>
      </c>
    </row>
    <row r="27" spans="1:9" ht="15" customHeight="1">
      <c r="A27" s="12" t="s">
        <v>1</v>
      </c>
      <c r="B27" s="13">
        <f t="shared" si="1"/>
        <v>26.299999999999997</v>
      </c>
      <c r="C27" s="16" t="s">
        <v>43</v>
      </c>
      <c r="D27" s="15">
        <v>0.3</v>
      </c>
      <c r="F27" s="12" t="s">
        <v>1</v>
      </c>
      <c r="G27" s="13">
        <f>G26+I26</f>
        <v>76.50000000000001</v>
      </c>
      <c r="H27" s="16" t="s">
        <v>85</v>
      </c>
      <c r="I27" s="15">
        <v>1.5</v>
      </c>
    </row>
    <row r="28" spans="1:9" ht="15" customHeight="1">
      <c r="A28" s="12" t="s">
        <v>0</v>
      </c>
      <c r="B28" s="13">
        <f t="shared" si="1"/>
        <v>26.599999999999998</v>
      </c>
      <c r="C28" s="16" t="s">
        <v>44</v>
      </c>
      <c r="D28" s="15">
        <v>0.5</v>
      </c>
      <c r="F28" s="12" t="s">
        <v>0</v>
      </c>
      <c r="G28" s="13">
        <f>G27+I27</f>
        <v>78.00000000000001</v>
      </c>
      <c r="H28" s="16" t="s">
        <v>84</v>
      </c>
      <c r="I28" s="15">
        <v>0.3</v>
      </c>
    </row>
    <row r="29" spans="1:9" ht="15" customHeight="1">
      <c r="A29" s="12" t="s">
        <v>1</v>
      </c>
      <c r="B29" s="13">
        <f t="shared" si="1"/>
        <v>27.099999999999998</v>
      </c>
      <c r="C29" s="16" t="s">
        <v>45</v>
      </c>
      <c r="D29" s="15">
        <v>2.6</v>
      </c>
      <c r="F29" s="12" t="s">
        <v>1</v>
      </c>
      <c r="G29" s="13">
        <f>G28+I28</f>
        <v>78.30000000000001</v>
      </c>
      <c r="H29" s="16" t="s">
        <v>83</v>
      </c>
      <c r="I29" s="15">
        <v>0.5</v>
      </c>
    </row>
    <row r="30" spans="1:8" ht="15" customHeight="1">
      <c r="A30" s="12" t="s">
        <v>0</v>
      </c>
      <c r="B30" s="13">
        <f t="shared" si="1"/>
        <v>29.7</v>
      </c>
      <c r="C30" s="16" t="s">
        <v>52</v>
      </c>
      <c r="D30" s="15">
        <v>1.9</v>
      </c>
      <c r="G30" s="13"/>
      <c r="H30" s="18" t="s">
        <v>82</v>
      </c>
    </row>
    <row r="31" spans="1:9" ht="15" customHeight="1">
      <c r="A31" s="12" t="s">
        <v>1</v>
      </c>
      <c r="B31" s="13">
        <f t="shared" si="1"/>
        <v>31.599999999999998</v>
      </c>
      <c r="C31" s="16" t="s">
        <v>47</v>
      </c>
      <c r="D31" s="15">
        <v>1.4</v>
      </c>
      <c r="F31" s="12" t="s">
        <v>0</v>
      </c>
      <c r="G31" s="13">
        <f>G29+I29</f>
        <v>78.80000000000001</v>
      </c>
      <c r="H31" s="16" t="s">
        <v>81</v>
      </c>
      <c r="I31" s="15">
        <v>1.7</v>
      </c>
    </row>
    <row r="32" spans="1:9" ht="15" customHeight="1">
      <c r="A32" s="12" t="s">
        <v>0</v>
      </c>
      <c r="B32" s="13">
        <f t="shared" si="1"/>
        <v>33</v>
      </c>
      <c r="C32" s="23" t="s">
        <v>46</v>
      </c>
      <c r="D32" s="15" t="s">
        <v>39</v>
      </c>
      <c r="F32" s="12" t="s">
        <v>0</v>
      </c>
      <c r="G32" s="13">
        <f aca="true" t="shared" si="2" ref="G32:G49">G31+I31</f>
        <v>80.50000000000001</v>
      </c>
      <c r="H32" s="16" t="s">
        <v>80</v>
      </c>
      <c r="I32" s="15">
        <v>0.2</v>
      </c>
    </row>
    <row r="33" spans="1:9" ht="15" customHeight="1">
      <c r="A33" s="12" t="s">
        <v>0</v>
      </c>
      <c r="B33" s="13">
        <f>B31+D31</f>
        <v>33</v>
      </c>
      <c r="C33" s="16" t="s">
        <v>48</v>
      </c>
      <c r="D33" s="15">
        <v>0.2</v>
      </c>
      <c r="F33" s="12" t="s">
        <v>1</v>
      </c>
      <c r="G33" s="13">
        <f t="shared" si="2"/>
        <v>80.70000000000002</v>
      </c>
      <c r="H33" s="16" t="s">
        <v>79</v>
      </c>
      <c r="I33" s="15">
        <v>2.3</v>
      </c>
    </row>
    <row r="34" spans="1:9" ht="15" customHeight="1">
      <c r="A34" s="12" t="s">
        <v>0</v>
      </c>
      <c r="B34" s="13">
        <f>B33+D33</f>
        <v>33.2</v>
      </c>
      <c r="C34" s="16" t="s">
        <v>54</v>
      </c>
      <c r="D34" s="15">
        <v>0.3</v>
      </c>
      <c r="F34" s="12" t="s">
        <v>1</v>
      </c>
      <c r="G34" s="13">
        <f t="shared" si="2"/>
        <v>83.00000000000001</v>
      </c>
      <c r="H34" s="16" t="s">
        <v>42</v>
      </c>
      <c r="I34" s="15">
        <v>0.1</v>
      </c>
    </row>
    <row r="35" spans="1:9" ht="15" customHeight="1">
      <c r="A35" s="12" t="s">
        <v>0</v>
      </c>
      <c r="B35" s="13">
        <f>B34+D34</f>
        <v>33.5</v>
      </c>
      <c r="C35" s="16" t="s">
        <v>55</v>
      </c>
      <c r="D35" s="15">
        <v>1.2</v>
      </c>
      <c r="F35" s="12" t="s">
        <v>0</v>
      </c>
      <c r="G35" s="13">
        <f t="shared" si="2"/>
        <v>83.10000000000001</v>
      </c>
      <c r="H35" s="16" t="s">
        <v>63</v>
      </c>
      <c r="I35" s="15">
        <v>0.2</v>
      </c>
    </row>
    <row r="36" spans="1:9" ht="15" customHeight="1">
      <c r="A36" s="12" t="s">
        <v>1</v>
      </c>
      <c r="B36" s="13">
        <f>B35+D35</f>
        <v>34.7</v>
      </c>
      <c r="C36" s="16" t="s">
        <v>11</v>
      </c>
      <c r="D36" s="15">
        <v>0.1</v>
      </c>
      <c r="F36" s="12" t="s">
        <v>1</v>
      </c>
      <c r="G36" s="13">
        <f t="shared" si="2"/>
        <v>83.30000000000001</v>
      </c>
      <c r="H36" s="16" t="s">
        <v>61</v>
      </c>
      <c r="I36" s="15">
        <v>0.6</v>
      </c>
    </row>
    <row r="37" spans="1:9" ht="15" customHeight="1">
      <c r="A37" s="12" t="s">
        <v>0</v>
      </c>
      <c r="B37" s="13">
        <f>B36+D36</f>
        <v>34.800000000000004</v>
      </c>
      <c r="C37" s="16" t="s">
        <v>12</v>
      </c>
      <c r="D37" s="15">
        <v>9</v>
      </c>
      <c r="F37" s="12" t="s">
        <v>0</v>
      </c>
      <c r="G37" s="13">
        <f t="shared" si="2"/>
        <v>83.9</v>
      </c>
      <c r="H37" s="16" t="s">
        <v>64</v>
      </c>
      <c r="I37" s="15">
        <v>7.3</v>
      </c>
    </row>
    <row r="38" spans="1:9" ht="15" customHeight="1">
      <c r="A38" s="21" t="s">
        <v>2</v>
      </c>
      <c r="B38" s="13">
        <f>B37+D37</f>
        <v>43.800000000000004</v>
      </c>
      <c r="C38" s="23" t="s">
        <v>15</v>
      </c>
      <c r="D38" s="20" t="s">
        <v>3</v>
      </c>
      <c r="F38" s="12" t="s">
        <v>1</v>
      </c>
      <c r="G38" s="13">
        <f t="shared" si="2"/>
        <v>91.2</v>
      </c>
      <c r="H38" s="16" t="s">
        <v>49</v>
      </c>
      <c r="I38" s="15">
        <v>4</v>
      </c>
    </row>
    <row r="39" spans="1:9" ht="15" customHeight="1">
      <c r="A39" s="12" t="s">
        <v>4</v>
      </c>
      <c r="B39" s="13">
        <f>B37+D37</f>
        <v>43.800000000000004</v>
      </c>
      <c r="C39" s="16" t="s">
        <v>13</v>
      </c>
      <c r="D39" s="15">
        <v>0.4</v>
      </c>
      <c r="F39" s="12" t="s">
        <v>1</v>
      </c>
      <c r="G39" s="13">
        <f t="shared" si="2"/>
        <v>95.2</v>
      </c>
      <c r="H39" s="16" t="s">
        <v>50</v>
      </c>
      <c r="I39" s="15">
        <v>1.4</v>
      </c>
    </row>
    <row r="40" spans="1:9" ht="15" customHeight="1">
      <c r="A40" s="12" t="s">
        <v>0</v>
      </c>
      <c r="B40" s="13">
        <f>B39+D39</f>
        <v>44.2</v>
      </c>
      <c r="C40" s="16" t="s">
        <v>14</v>
      </c>
      <c r="D40" s="15">
        <v>11.1</v>
      </c>
      <c r="F40" s="12" t="s">
        <v>1</v>
      </c>
      <c r="G40" s="13">
        <f t="shared" si="2"/>
        <v>96.60000000000001</v>
      </c>
      <c r="H40" s="16" t="s">
        <v>51</v>
      </c>
      <c r="I40" s="15">
        <v>2</v>
      </c>
    </row>
    <row r="41" spans="1:9" ht="15" customHeight="1">
      <c r="A41" s="12" t="s">
        <v>2</v>
      </c>
      <c r="B41" s="13">
        <f>B40+D40</f>
        <v>55.300000000000004</v>
      </c>
      <c r="C41" s="24" t="s">
        <v>21</v>
      </c>
      <c r="D41" s="13">
        <v>1</v>
      </c>
      <c r="F41" s="12" t="s">
        <v>0</v>
      </c>
      <c r="G41" s="13">
        <f t="shared" si="2"/>
        <v>98.60000000000001</v>
      </c>
      <c r="H41" s="16" t="s">
        <v>33</v>
      </c>
      <c r="I41" s="15">
        <v>0.9</v>
      </c>
    </row>
    <row r="42" spans="3:9" ht="15" customHeight="1">
      <c r="C42" s="16" t="s">
        <v>20</v>
      </c>
      <c r="D42" s="13"/>
      <c r="F42" s="12" t="s">
        <v>1</v>
      </c>
      <c r="G42" s="13">
        <f t="shared" si="2"/>
        <v>99.50000000000001</v>
      </c>
      <c r="H42" s="16" t="s">
        <v>32</v>
      </c>
      <c r="I42" s="15">
        <v>0.3</v>
      </c>
    </row>
    <row r="43" spans="1:9" ht="15" customHeight="1">
      <c r="A43" s="12" t="s">
        <v>1</v>
      </c>
      <c r="B43" s="13">
        <f>B41+D41</f>
        <v>56.300000000000004</v>
      </c>
      <c r="C43" s="23" t="s">
        <v>53</v>
      </c>
      <c r="D43" s="20">
        <v>1.6</v>
      </c>
      <c r="F43" s="12" t="s">
        <v>0</v>
      </c>
      <c r="G43" s="13">
        <f t="shared" si="2"/>
        <v>99.80000000000001</v>
      </c>
      <c r="H43" s="16" t="s">
        <v>31</v>
      </c>
      <c r="I43" s="15">
        <v>0.3</v>
      </c>
    </row>
    <row r="44" spans="3:9" ht="15" customHeight="1">
      <c r="C44" s="23" t="s">
        <v>16</v>
      </c>
      <c r="D44" s="20"/>
      <c r="F44" s="12" t="s">
        <v>1</v>
      </c>
      <c r="G44" s="13">
        <f t="shared" si="2"/>
        <v>100.10000000000001</v>
      </c>
      <c r="H44" s="16" t="s">
        <v>30</v>
      </c>
      <c r="I44" s="15">
        <v>0.5</v>
      </c>
    </row>
    <row r="45" spans="4:9" ht="15" customHeight="1">
      <c r="D45" s="13"/>
      <c r="F45" s="12" t="s">
        <v>0</v>
      </c>
      <c r="G45" s="13">
        <f t="shared" si="2"/>
        <v>100.60000000000001</v>
      </c>
      <c r="H45" s="16" t="s">
        <v>29</v>
      </c>
      <c r="I45" s="15">
        <v>0.3</v>
      </c>
    </row>
    <row r="46" spans="2:9" ht="15" customHeight="1">
      <c r="B46" s="16" t="s">
        <v>75</v>
      </c>
      <c r="F46" s="12" t="s">
        <v>1</v>
      </c>
      <c r="G46" s="13">
        <f t="shared" si="2"/>
        <v>100.9</v>
      </c>
      <c r="H46" s="16" t="s">
        <v>28</v>
      </c>
      <c r="I46" s="15">
        <v>1</v>
      </c>
    </row>
    <row r="47" spans="2:9" ht="15" customHeight="1">
      <c r="B47" s="16" t="s">
        <v>74</v>
      </c>
      <c r="F47" s="12" t="s">
        <v>0</v>
      </c>
      <c r="G47" s="13">
        <f t="shared" si="2"/>
        <v>101.9</v>
      </c>
      <c r="H47" s="16" t="s">
        <v>27</v>
      </c>
      <c r="I47" s="15">
        <v>2.8</v>
      </c>
    </row>
    <row r="48" spans="2:9" ht="15" customHeight="1">
      <c r="B48" s="16" t="s">
        <v>65</v>
      </c>
      <c r="F48" s="12" t="s">
        <v>1</v>
      </c>
      <c r="G48" s="13">
        <f t="shared" si="2"/>
        <v>104.7</v>
      </c>
      <c r="H48" s="16" t="s">
        <v>26</v>
      </c>
      <c r="I48" s="15">
        <v>1.6</v>
      </c>
    </row>
    <row r="49" spans="2:8" ht="15" customHeight="1">
      <c r="B49" s="22" t="s">
        <v>66</v>
      </c>
      <c r="F49" s="12" t="s">
        <v>1</v>
      </c>
      <c r="G49" s="13">
        <f t="shared" si="2"/>
        <v>106.3</v>
      </c>
      <c r="H49" s="16" t="s">
        <v>25</v>
      </c>
    </row>
    <row r="50" spans="2:7" ht="15" customHeight="1">
      <c r="B50" s="22" t="s">
        <v>77</v>
      </c>
      <c r="G50" s="13"/>
    </row>
    <row r="51" spans="2:7" ht="15" customHeight="1">
      <c r="B51" s="15" t="s">
        <v>99</v>
      </c>
      <c r="G51" s="13"/>
    </row>
    <row r="52" spans="2:7" ht="15" customHeight="1">
      <c r="B52" s="15" t="s">
        <v>78</v>
      </c>
      <c r="G52" s="16"/>
    </row>
    <row r="53" spans="2:7" ht="15" customHeight="1">
      <c r="B53" s="15" t="s">
        <v>98</v>
      </c>
      <c r="G53" s="16"/>
    </row>
    <row r="54" spans="7:9" ht="15" customHeight="1">
      <c r="G54" s="16"/>
      <c r="I54" s="13"/>
    </row>
    <row r="55" spans="7:9" ht="15" customHeight="1">
      <c r="G55" s="22"/>
      <c r="I55" s="13"/>
    </row>
    <row r="56" ht="15" customHeight="1">
      <c r="G56" s="22"/>
    </row>
  </sheetData>
  <printOptions gridLines="1" horizontalCentered="1"/>
  <pageMargins left="0.25" right="0.25" top="0.25" bottom="0.25" header="0.5" footer="0.5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D17" sqref="D17"/>
    </sheetView>
  </sheetViews>
  <sheetFormatPr defaultColWidth="9.140625" defaultRowHeight="12.75"/>
  <cols>
    <col min="1" max="1" width="9.8515625" style="0" bestFit="1" customWidth="1"/>
  </cols>
  <sheetData>
    <row r="1" spans="1:3" ht="12.75">
      <c r="A1" s="9" t="s">
        <v>56</v>
      </c>
      <c r="C1" t="s">
        <v>57</v>
      </c>
    </row>
    <row r="3" spans="1:14" ht="15.75">
      <c r="A3" s="10">
        <v>37672</v>
      </c>
      <c r="B3" s="8" t="s">
        <v>58</v>
      </c>
      <c r="C3" s="8"/>
      <c r="D3" s="6"/>
      <c r="E3" s="8"/>
      <c r="F3" s="7"/>
      <c r="G3" s="5"/>
      <c r="H3" s="5"/>
      <c r="I3" s="7"/>
      <c r="J3" s="8"/>
      <c r="K3" s="7"/>
      <c r="L3" s="1"/>
      <c r="M3" s="1"/>
      <c r="N3" s="1"/>
    </row>
    <row r="4" spans="1:11" ht="15.75">
      <c r="A4" s="10"/>
      <c r="B4" s="8" t="s">
        <v>59</v>
      </c>
      <c r="C4" s="6"/>
      <c r="D4" s="6"/>
      <c r="E4" s="8"/>
      <c r="F4" s="8"/>
      <c r="G4" s="8"/>
      <c r="H4" s="8"/>
      <c r="I4" s="8"/>
      <c r="J4" s="8"/>
      <c r="K4" s="8"/>
    </row>
    <row r="5" spans="1:11" ht="15.75">
      <c r="A5" s="10"/>
      <c r="B5" s="8"/>
      <c r="C5" s="6"/>
      <c r="D5" s="6"/>
      <c r="E5" s="8"/>
      <c r="F5" s="8"/>
      <c r="G5" s="8"/>
      <c r="H5" s="8"/>
      <c r="I5" s="8"/>
      <c r="J5" s="8"/>
      <c r="K5" s="8"/>
    </row>
    <row r="6" spans="1:11" ht="15.75">
      <c r="A6" s="10">
        <v>37674</v>
      </c>
      <c r="B6" s="8" t="s">
        <v>73</v>
      </c>
      <c r="C6" s="6"/>
      <c r="D6" s="6"/>
      <c r="E6" s="8"/>
      <c r="F6" s="8"/>
      <c r="G6" s="8"/>
      <c r="H6" s="8"/>
      <c r="I6" s="8"/>
      <c r="J6" s="8"/>
      <c r="K6" s="8"/>
    </row>
    <row r="7" spans="1:11" ht="15.75">
      <c r="A7" s="10"/>
      <c r="B7" s="8"/>
      <c r="C7" s="6"/>
      <c r="D7" s="6"/>
      <c r="E7" s="8"/>
      <c r="F7" s="8"/>
      <c r="G7" s="8"/>
      <c r="H7" s="8"/>
      <c r="I7" s="8"/>
      <c r="J7" s="8"/>
      <c r="K7" s="8"/>
    </row>
    <row r="8" spans="1:11" ht="15.75">
      <c r="A8" s="10">
        <v>37700</v>
      </c>
      <c r="B8" s="11" t="s">
        <v>67</v>
      </c>
      <c r="C8" s="6"/>
      <c r="D8" s="6"/>
      <c r="E8" s="8"/>
      <c r="F8" s="8"/>
      <c r="G8" s="8"/>
      <c r="H8" s="8"/>
      <c r="I8" s="8"/>
      <c r="J8" s="8"/>
      <c r="K8" s="8"/>
    </row>
    <row r="9" spans="1:11" ht="15.75">
      <c r="A9" s="10"/>
      <c r="B9" s="11" t="s">
        <v>68</v>
      </c>
      <c r="C9" s="6"/>
      <c r="D9" s="6"/>
      <c r="E9" s="8"/>
      <c r="F9" s="8"/>
      <c r="G9" s="8"/>
      <c r="H9" s="8"/>
      <c r="I9" s="8"/>
      <c r="J9" s="8"/>
      <c r="K9" s="8"/>
    </row>
    <row r="10" spans="1:11" ht="15.75">
      <c r="A10" s="10"/>
      <c r="B10" s="11" t="s">
        <v>69</v>
      </c>
      <c r="C10" s="6"/>
      <c r="D10" s="6"/>
      <c r="E10" s="8"/>
      <c r="F10" s="8"/>
      <c r="G10" s="8"/>
      <c r="H10" s="8"/>
      <c r="I10" s="8"/>
      <c r="J10" s="8"/>
      <c r="K10" s="8"/>
    </row>
    <row r="11" spans="1:11" ht="15.75">
      <c r="A11" s="10"/>
      <c r="B11" s="11" t="s">
        <v>70</v>
      </c>
      <c r="C11" s="6"/>
      <c r="D11" s="6"/>
      <c r="E11" s="8"/>
      <c r="F11" s="8"/>
      <c r="G11" s="8"/>
      <c r="H11" s="8"/>
      <c r="I11" s="8"/>
      <c r="J11" s="8"/>
      <c r="K11" s="8"/>
    </row>
    <row r="12" spans="1:11" ht="15.75">
      <c r="A12" s="10"/>
      <c r="B12" s="11" t="s">
        <v>71</v>
      </c>
      <c r="C12" s="6"/>
      <c r="D12" s="6"/>
      <c r="E12" s="8"/>
      <c r="F12" s="8"/>
      <c r="G12" s="8"/>
      <c r="H12" s="8"/>
      <c r="I12" s="8"/>
      <c r="J12" s="8"/>
      <c r="K12" s="8"/>
    </row>
    <row r="13" spans="1:11" ht="15.75">
      <c r="A13" s="10"/>
      <c r="B13" s="11" t="s">
        <v>72</v>
      </c>
      <c r="C13" s="6"/>
      <c r="D13" s="6"/>
      <c r="E13" s="8"/>
      <c r="F13" s="8"/>
      <c r="G13" s="8"/>
      <c r="H13" s="8"/>
      <c r="I13" s="8"/>
      <c r="J13" s="8"/>
      <c r="K13" s="8"/>
    </row>
    <row r="14" spans="1:2" ht="15.75">
      <c r="A14" s="9"/>
      <c r="B14" s="11" t="s">
        <v>76</v>
      </c>
    </row>
    <row r="15" spans="1:2" ht="12.75">
      <c r="A15" s="9"/>
      <c r="B15" s="4"/>
    </row>
    <row r="16" spans="1:11" ht="12.75">
      <c r="A16" s="9"/>
      <c r="B16" s="1"/>
      <c r="C16" s="3"/>
      <c r="D16" s="2"/>
      <c r="E16" s="2"/>
      <c r="F16" s="3"/>
      <c r="G16" s="1"/>
      <c r="H16" s="3"/>
      <c r="I16" s="1"/>
      <c r="J16" s="1"/>
      <c r="K16" s="1"/>
    </row>
    <row r="17" spans="2:11" ht="12.75">
      <c r="B17" s="1"/>
      <c r="C17" s="3"/>
      <c r="D17" s="2"/>
      <c r="E17" s="2"/>
      <c r="F17" s="3"/>
      <c r="G17" s="1"/>
      <c r="H17" s="3"/>
      <c r="I17" s="1"/>
      <c r="J17" s="1"/>
      <c r="K17" s="1"/>
    </row>
    <row r="18" spans="2:11" ht="12.75">
      <c r="B18" s="1"/>
      <c r="C18" s="3"/>
      <c r="D18" s="2"/>
      <c r="E18" s="2"/>
      <c r="F18" s="3"/>
      <c r="G18" s="1"/>
      <c r="H18" s="3"/>
      <c r="I18" s="1"/>
      <c r="J18" s="1"/>
      <c r="K18" s="1"/>
    </row>
    <row r="19" spans="2:11" ht="12.75">
      <c r="B19" s="1"/>
      <c r="C19" s="3"/>
      <c r="D19" s="2"/>
      <c r="E19" s="2"/>
      <c r="F19" s="3"/>
      <c r="G19" s="1"/>
      <c r="H19" s="3"/>
      <c r="I19" s="1"/>
      <c r="J19" s="1"/>
      <c r="K19" s="1"/>
    </row>
    <row r="20" spans="2:11" ht="12.75">
      <c r="B20" s="1"/>
      <c r="C20" s="3"/>
      <c r="D20" s="2"/>
      <c r="E20" s="2"/>
      <c r="F20" s="3"/>
      <c r="G20" s="1"/>
      <c r="H20" s="3"/>
      <c r="I20" s="1"/>
      <c r="J20" s="1"/>
      <c r="K20" s="1"/>
    </row>
    <row r="21" spans="3:11" ht="12.75">
      <c r="C21" s="3"/>
      <c r="D21" s="2"/>
      <c r="E21" s="2"/>
      <c r="F21" s="3"/>
      <c r="G21" s="1"/>
      <c r="H21" s="3"/>
      <c r="I21" s="1"/>
      <c r="J21" s="1"/>
      <c r="K21" s="1"/>
    </row>
    <row r="22" spans="2:11" ht="12.75">
      <c r="B22" s="1"/>
      <c r="C22" s="3"/>
      <c r="D22" s="2"/>
      <c r="E22" s="2"/>
      <c r="F22" s="3"/>
      <c r="G22" s="1"/>
      <c r="H22" s="3"/>
      <c r="I22" s="1"/>
      <c r="J22" s="1"/>
      <c r="K22" s="1"/>
    </row>
    <row r="23" spans="3:11" ht="12.75">
      <c r="C23" s="3"/>
      <c r="D23" s="2"/>
      <c r="E23" s="2"/>
      <c r="F23" s="3"/>
      <c r="G23" s="1"/>
      <c r="H23" s="3"/>
      <c r="I23" s="1"/>
      <c r="J23" s="1"/>
      <c r="K2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cp:lastPrinted>2005-04-20T05:58:02Z</cp:lastPrinted>
  <dcterms:created xsi:type="dcterms:W3CDTF">2002-01-24T00:30:18Z</dcterms:created>
  <dcterms:modified xsi:type="dcterms:W3CDTF">2005-04-21T04:56:25Z</dcterms:modified>
  <cp:category/>
  <cp:version/>
  <cp:contentType/>
  <cp:contentStatus/>
</cp:coreProperties>
</file>